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9040" windowHeight="12225"/>
  </bookViews>
  <sheets>
    <sheet name="Приложение 2" sheetId="3" r:id="rId1"/>
  </sheets>
  <definedNames>
    <definedName name="_xlnm.Print_Area" localSheetId="0">'Приложение 2'!$A$2:$Q$42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3" l="1"/>
  <c r="N7" i="3"/>
  <c r="Q42" i="3" l="1"/>
  <c r="P33" i="3"/>
  <c r="P24" i="3"/>
  <c r="O10" i="3"/>
  <c r="P10" i="3"/>
  <c r="Q20" i="3"/>
  <c r="P9" i="3" l="1"/>
  <c r="P7" i="3" s="1"/>
  <c r="Q8" i="3" l="1"/>
  <c r="Q11" i="3"/>
  <c r="Q12" i="3"/>
  <c r="Q13" i="3"/>
  <c r="Q14" i="3"/>
  <c r="Q15" i="3"/>
  <c r="Q16" i="3"/>
  <c r="Q17" i="3"/>
  <c r="Q18" i="3"/>
  <c r="Q19" i="3"/>
  <c r="Q21" i="3"/>
  <c r="Q22" i="3"/>
  <c r="Q23" i="3"/>
  <c r="Q25" i="3"/>
  <c r="Q26" i="3"/>
  <c r="Q27" i="3"/>
  <c r="Q28" i="3"/>
  <c r="Q29" i="3"/>
  <c r="Q30" i="3"/>
  <c r="Q31" i="3"/>
  <c r="Q32" i="3"/>
  <c r="Q34" i="3"/>
  <c r="Q35" i="3"/>
  <c r="Q36" i="3"/>
  <c r="Q37" i="3"/>
  <c r="Q38" i="3"/>
  <c r="Q39" i="3"/>
  <c r="Q40" i="3"/>
  <c r="Q41" i="3"/>
  <c r="O33" i="3" l="1"/>
  <c r="O24" i="3"/>
  <c r="O9" i="3" l="1"/>
  <c r="O7" i="3" s="1"/>
  <c r="L33" i="3" l="1"/>
  <c r="L24" i="3"/>
  <c r="L10" i="3"/>
  <c r="L9" i="3" l="1"/>
  <c r="L7" i="3" l="1"/>
  <c r="N10" i="3" l="1"/>
  <c r="N33" i="3" l="1"/>
  <c r="N24" i="3"/>
  <c r="K33" i="3" l="1"/>
  <c r="K10" i="3" l="1"/>
  <c r="M10" i="3"/>
  <c r="J10" i="3"/>
  <c r="M33" i="3"/>
  <c r="J33" i="3"/>
  <c r="K24" i="3"/>
  <c r="M24" i="3"/>
  <c r="J24" i="3"/>
  <c r="K9" i="3" l="1"/>
  <c r="M9" i="3"/>
  <c r="I33" i="3"/>
  <c r="H33" i="3"/>
  <c r="Q33" i="3" s="1"/>
  <c r="I24" i="3"/>
  <c r="H24" i="3"/>
  <c r="Q24" i="3" s="1"/>
  <c r="I10" i="3"/>
  <c r="H10" i="3"/>
  <c r="Q10" i="3" s="1"/>
  <c r="M7" i="3" l="1"/>
  <c r="K7" i="3"/>
  <c r="J9" i="3"/>
  <c r="J7" i="3" s="1"/>
  <c r="H9" i="3"/>
  <c r="I9" i="3"/>
  <c r="I7" i="3" s="1"/>
  <c r="Q9" i="3" l="1"/>
  <c r="H7" i="3"/>
  <c r="Q7" i="3" s="1"/>
</calcChain>
</file>

<file path=xl/sharedStrings.xml><?xml version="1.0" encoding="utf-8"?>
<sst xmlns="http://schemas.openxmlformats.org/spreadsheetml/2006/main" count="118" uniqueCount="32">
  <si>
    <t>Информация о распределении планируемых расходов по отдельным мероприятиям 
муниципальной программы Таймырского Долгано – Ненецкого муниципального района, подпрограммам 
муниципальной программы Таймырского Долгано – Ненецкого муниципального района</t>
  </si>
  <si>
    <t>Статус (муниципальная программа, подпрограмма)</t>
  </si>
  <si>
    <t>Наименование  программы, подпрограммы,
мероприятия</t>
  </si>
  <si>
    <t>Наименование ГРБС</t>
  </si>
  <si>
    <t xml:space="preserve">Код бюджетной классификации </t>
  </si>
  <si>
    <t>Расходы (тыс. руб.), годы</t>
  </si>
  <si>
    <t>ГРБС</t>
  </si>
  <si>
    <t xml:space="preserve">Рз Пр
</t>
  </si>
  <si>
    <t>ЦСР</t>
  </si>
  <si>
    <t>ВР</t>
  </si>
  <si>
    <t>Итого на период</t>
  </si>
  <si>
    <t xml:space="preserve">Муниципальная программа
</t>
  </si>
  <si>
    <t xml:space="preserve">Защита населения и территории Таймырского Долгано-Ненецкого муниципального района Красноярского края от чрезвычайных ситуаций природного и техногенного характера </t>
  </si>
  <si>
    <t>Всего расходы</t>
  </si>
  <si>
    <t>Х</t>
  </si>
  <si>
    <t>в том числе по ГРБС:</t>
  </si>
  <si>
    <t>Управление по делам гражданской обороны и чрезвычайным ситуациям  Администрации Таймырского Долгано-Ненецкого муниципального района</t>
  </si>
  <si>
    <t>Отдельное мероприятие 1</t>
  </si>
  <si>
    <t>Обеспечение эффективной деятельности и управления в области  гражданской обороны, защиты населения и территории муниципального района от чрезвычайных ситуаций природного и техногенного характера</t>
  </si>
  <si>
    <t>0309</t>
  </si>
  <si>
    <t>01.0.00.01060</t>
  </si>
  <si>
    <t>01.0.00.01070</t>
  </si>
  <si>
    <t>0705</t>
  </si>
  <si>
    <t>Отдельное мероприятие 2</t>
  </si>
  <si>
    <t>Обеспечение мер по поддержанию в постоянной готовности сил и средств для участия в предупреждении и ликвидации последствий чрезвычайных ситуаций на территории муниципального района</t>
  </si>
  <si>
    <t>01.0.00.07010</t>
  </si>
  <si>
    <t>Отдельное мероприятие  3</t>
  </si>
  <si>
    <t xml:space="preserve">Выполнение отдельных государственных полномочий органами местного самоуправления муниципального района в области защиты территории и населения от чрезвычайных ситуаций </t>
  </si>
  <si>
    <t>01.0.00.75160</t>
  </si>
  <si>
    <t>0310</t>
  </si>
  <si>
    <t xml:space="preserve">Приложение 1 к муниципальной программе
"Защита населения и территории Таймырского Долгано-Ненецкого
муниципального района Красноярского края от чрезвычайных ситуаций
природного и техногенного характера"
</t>
  </si>
  <si>
    <r>
      <t xml:space="preserve">Приложение 1
к   постановлению Администрации муниципального района
от 14.10.2025 № 1299               </t>
    </r>
    <r>
      <rPr>
        <b/>
        <sz val="11"/>
        <rFont val="Times New Roman"/>
        <family val="1"/>
        <charset val="204"/>
      </rPr>
      <t xml:space="preserve">    </t>
    </r>
    <r>
      <rPr>
        <sz val="11"/>
        <rFont val="Times New Roman"/>
        <family val="1"/>
        <charset val="204"/>
      </rPr>
      <t xml:space="preserve">                        
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</si>
</sst>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</cellStyleXfs>
  <cellXfs count="37">
    <xf numFmtId="0" fontId="0" fillId="0" borderId="0" xfId="0"/>
    <xf numFmtId="43" fontId="1" fillId="0" borderId="7" xfId="1" applyFont="1" applyFill="1" applyBorder="1" applyAlignment="1">
      <alignment vertical="center" wrapText="1"/>
    </xf>
    <xf numFmtId="43" fontId="1" fillId="0" borderId="7" xfId="1" applyFont="1" applyFill="1" applyBorder="1" applyAlignment="1">
      <alignment horizontal="right" vertical="center"/>
    </xf>
    <xf numFmtId="43" fontId="3" fillId="0" borderId="7" xfId="1" applyFont="1" applyFill="1" applyBorder="1" applyAlignment="1">
      <alignment horizontal="right" vertical="center"/>
    </xf>
    <xf numFmtId="43" fontId="1" fillId="0" borderId="7" xfId="1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top"/>
    </xf>
    <xf numFmtId="43" fontId="1" fillId="0" borderId="7" xfId="1" applyFont="1" applyFill="1" applyBorder="1"/>
    <xf numFmtId="0" fontId="6" fillId="0" borderId="0" xfId="0" applyFont="1" applyFill="1"/>
    <xf numFmtId="49" fontId="1" fillId="0" borderId="7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10" xfId="4"/>
    <cellStyle name="Обычный 3" xfId="3"/>
    <cellStyle name="Обычный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tabSelected="1" topLeftCell="A2" zoomScale="70" zoomScaleNormal="70" zoomScaleSheetLayoutView="90" workbookViewId="0">
      <selection activeCell="A3" sqref="A3:Q4"/>
    </sheetView>
  </sheetViews>
  <sheetFormatPr defaultRowHeight="22.5" customHeight="1" x14ac:dyDescent="0.25"/>
  <cols>
    <col min="1" max="1" width="19.85546875" style="5" customWidth="1"/>
    <col min="2" max="2" width="46.5703125" style="5" customWidth="1"/>
    <col min="3" max="3" width="41.7109375" style="5" customWidth="1"/>
    <col min="4" max="4" width="6.42578125" style="5" customWidth="1"/>
    <col min="5" max="5" width="8.7109375" style="5" customWidth="1"/>
    <col min="6" max="6" width="19.140625" style="21" customWidth="1"/>
    <col min="7" max="7" width="6.42578125" style="5" customWidth="1"/>
    <col min="8" max="8" width="13.7109375" style="5" customWidth="1"/>
    <col min="9" max="9" width="13.85546875" style="5" customWidth="1"/>
    <col min="10" max="10" width="14.140625" style="5" customWidth="1"/>
    <col min="11" max="11" width="14.85546875" style="5" customWidth="1"/>
    <col min="12" max="16" width="14.140625" style="5" customWidth="1"/>
    <col min="17" max="17" width="16.42578125" style="5" customWidth="1"/>
    <col min="18" max="18" width="9.140625" style="5"/>
    <col min="19" max="19" width="7" style="5" customWidth="1"/>
    <col min="20" max="20" width="12.85546875" style="5" customWidth="1"/>
    <col min="21" max="16384" width="9.140625" style="5"/>
  </cols>
  <sheetData>
    <row r="1" spans="1:20" ht="85.5" hidden="1" customHeight="1" x14ac:dyDescent="0.25">
      <c r="F1" s="23" t="s">
        <v>30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20" ht="52.5" customHeight="1" x14ac:dyDescent="0.25">
      <c r="A2" s="6"/>
      <c r="F2" s="25" t="s">
        <v>31</v>
      </c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1:20" ht="22.5" customHeight="1" x14ac:dyDescent="0.2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20" ht="32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20" ht="22.5" customHeight="1" x14ac:dyDescent="0.25">
      <c r="A5" s="28" t="s">
        <v>1</v>
      </c>
      <c r="B5" s="28" t="s">
        <v>2</v>
      </c>
      <c r="C5" s="28" t="s">
        <v>3</v>
      </c>
      <c r="D5" s="30" t="s">
        <v>4</v>
      </c>
      <c r="E5" s="31"/>
      <c r="F5" s="31"/>
      <c r="G5" s="32"/>
      <c r="H5" s="30" t="s">
        <v>5</v>
      </c>
      <c r="I5" s="31"/>
      <c r="J5" s="31"/>
      <c r="K5" s="31"/>
      <c r="L5" s="31"/>
      <c r="M5" s="31"/>
      <c r="N5" s="31"/>
      <c r="O5" s="31"/>
      <c r="P5" s="31"/>
      <c r="Q5" s="32"/>
    </row>
    <row r="6" spans="1:20" s="9" customFormat="1" ht="45" customHeight="1" x14ac:dyDescent="0.25">
      <c r="A6" s="29"/>
      <c r="B6" s="29"/>
      <c r="C6" s="29"/>
      <c r="D6" s="7" t="s">
        <v>6</v>
      </c>
      <c r="E6" s="7" t="s">
        <v>7</v>
      </c>
      <c r="F6" s="7" t="s">
        <v>8</v>
      </c>
      <c r="G6" s="7" t="s">
        <v>9</v>
      </c>
      <c r="H6" s="7">
        <v>2019</v>
      </c>
      <c r="I6" s="7">
        <v>2020</v>
      </c>
      <c r="J6" s="7">
        <v>2021</v>
      </c>
      <c r="K6" s="7">
        <v>2022</v>
      </c>
      <c r="L6" s="7">
        <v>2023</v>
      </c>
      <c r="M6" s="7">
        <v>2024</v>
      </c>
      <c r="N6" s="7">
        <v>2025</v>
      </c>
      <c r="O6" s="7">
        <v>2026</v>
      </c>
      <c r="P6" s="7">
        <v>2027</v>
      </c>
      <c r="Q6" s="8" t="s">
        <v>10</v>
      </c>
    </row>
    <row r="7" spans="1:20" ht="22.5" customHeight="1" x14ac:dyDescent="0.25">
      <c r="A7" s="34" t="s">
        <v>11</v>
      </c>
      <c r="B7" s="34" t="s">
        <v>12</v>
      </c>
      <c r="C7" s="10" t="s">
        <v>13</v>
      </c>
      <c r="D7" s="7" t="s">
        <v>14</v>
      </c>
      <c r="E7" s="7" t="s">
        <v>14</v>
      </c>
      <c r="F7" s="7" t="s">
        <v>14</v>
      </c>
      <c r="G7" s="7" t="s">
        <v>14</v>
      </c>
      <c r="H7" s="2">
        <f>H9</f>
        <v>147395.22</v>
      </c>
      <c r="I7" s="2">
        <f>I9</f>
        <v>168495.11</v>
      </c>
      <c r="J7" s="2">
        <f t="shared" ref="J7:P7" si="0">J9</f>
        <v>200208.59999999998</v>
      </c>
      <c r="K7" s="2">
        <f>K9</f>
        <v>212185.22000000003</v>
      </c>
      <c r="L7" s="2">
        <f>L9</f>
        <v>236511.52000000002</v>
      </c>
      <c r="M7" s="2">
        <f t="shared" si="0"/>
        <v>252174.34000000003</v>
      </c>
      <c r="N7" s="2">
        <f>N9</f>
        <v>267483.74</v>
      </c>
      <c r="O7" s="2">
        <f t="shared" si="0"/>
        <v>236675.25</v>
      </c>
      <c r="P7" s="2">
        <f t="shared" si="0"/>
        <v>236675.25</v>
      </c>
      <c r="Q7" s="2">
        <f>SUM(H7:P7)</f>
        <v>1957804.25</v>
      </c>
      <c r="T7" s="9"/>
    </row>
    <row r="8" spans="1:20" ht="22.5" customHeight="1" x14ac:dyDescent="0.25">
      <c r="A8" s="35"/>
      <c r="B8" s="35"/>
      <c r="C8" s="11" t="s">
        <v>15</v>
      </c>
      <c r="D8" s="7" t="s">
        <v>14</v>
      </c>
      <c r="E8" s="7" t="s">
        <v>14</v>
      </c>
      <c r="F8" s="7" t="s">
        <v>14</v>
      </c>
      <c r="G8" s="7" t="s">
        <v>14</v>
      </c>
      <c r="H8" s="12"/>
      <c r="I8" s="12"/>
      <c r="J8" s="12"/>
      <c r="K8" s="12"/>
      <c r="L8" s="12"/>
      <c r="M8" s="12"/>
      <c r="N8" s="12"/>
      <c r="O8" s="12"/>
      <c r="P8" s="12"/>
      <c r="Q8" s="2">
        <f t="shared" ref="Q8:Q41" si="1">SUM(H8:P8)</f>
        <v>0</v>
      </c>
      <c r="T8" s="9"/>
    </row>
    <row r="9" spans="1:20" ht="75.75" customHeight="1" x14ac:dyDescent="0.3">
      <c r="A9" s="36"/>
      <c r="B9" s="36"/>
      <c r="C9" s="22" t="s">
        <v>16</v>
      </c>
      <c r="D9" s="7">
        <v>278</v>
      </c>
      <c r="E9" s="7"/>
      <c r="F9" s="7"/>
      <c r="G9" s="7"/>
      <c r="H9" s="2">
        <f>H10+H24+H33</f>
        <v>147395.22</v>
      </c>
      <c r="I9" s="2">
        <f>I10+I24+I33</f>
        <v>168495.11</v>
      </c>
      <c r="J9" s="2">
        <f>J10+J24+J33</f>
        <v>200208.59999999998</v>
      </c>
      <c r="K9" s="2">
        <f>K10+K24+K33</f>
        <v>212185.22000000003</v>
      </c>
      <c r="L9" s="2">
        <f>L10+L24+L33</f>
        <v>236511.52000000002</v>
      </c>
      <c r="M9" s="2">
        <f t="shared" ref="M9" si="2">M10+M24+M33</f>
        <v>252174.34000000003</v>
      </c>
      <c r="N9" s="2">
        <f>N10+N24+N33</f>
        <v>267483.74</v>
      </c>
      <c r="O9" s="2">
        <f t="shared" ref="O9:P9" si="3">O10+O24+O33</f>
        <v>236675.25</v>
      </c>
      <c r="P9" s="2">
        <f t="shared" si="3"/>
        <v>236675.25</v>
      </c>
      <c r="Q9" s="2">
        <f t="shared" si="1"/>
        <v>1957804.25</v>
      </c>
      <c r="S9" s="13"/>
      <c r="T9" s="9"/>
    </row>
    <row r="10" spans="1:20" ht="22.5" customHeight="1" x14ac:dyDescent="0.25">
      <c r="A10" s="34" t="s">
        <v>17</v>
      </c>
      <c r="B10" s="34" t="s">
        <v>18</v>
      </c>
      <c r="C10" s="10" t="s">
        <v>13</v>
      </c>
      <c r="D10" s="7" t="s">
        <v>14</v>
      </c>
      <c r="E10" s="7" t="s">
        <v>14</v>
      </c>
      <c r="F10" s="7" t="s">
        <v>14</v>
      </c>
      <c r="G10" s="7" t="s">
        <v>14</v>
      </c>
      <c r="H10" s="2">
        <f>SUM(H12:H23)</f>
        <v>58295.909999999996</v>
      </c>
      <c r="I10" s="2">
        <f>SUM(I12:I23)</f>
        <v>65206.13</v>
      </c>
      <c r="J10" s="2">
        <f>SUM(J12:J23)</f>
        <v>73476.949999999983</v>
      </c>
      <c r="K10" s="2">
        <f t="shared" ref="K10:M10" si="4">SUM(K12:K23)</f>
        <v>74966.210000000006</v>
      </c>
      <c r="L10" s="2">
        <f>SUM(L12:L23)</f>
        <v>88978.98000000001</v>
      </c>
      <c r="M10" s="2">
        <f t="shared" si="4"/>
        <v>92056.34</v>
      </c>
      <c r="N10" s="2">
        <f>SUM(N12:N23)</f>
        <v>97217.690000000017</v>
      </c>
      <c r="O10" s="2">
        <f t="shared" ref="O10:P10" si="5">SUM(O12:O23)</f>
        <v>91088.349999999991</v>
      </c>
      <c r="P10" s="2">
        <f t="shared" si="5"/>
        <v>91088.349999999991</v>
      </c>
      <c r="Q10" s="2">
        <f t="shared" si="1"/>
        <v>732374.91</v>
      </c>
    </row>
    <row r="11" spans="1:20" ht="22.5" customHeight="1" x14ac:dyDescent="0.25">
      <c r="A11" s="35"/>
      <c r="B11" s="35"/>
      <c r="C11" s="11" t="s">
        <v>15</v>
      </c>
      <c r="D11" s="7" t="s">
        <v>14</v>
      </c>
      <c r="E11" s="7" t="s">
        <v>14</v>
      </c>
      <c r="F11" s="7" t="s">
        <v>14</v>
      </c>
      <c r="G11" s="7" t="s">
        <v>14</v>
      </c>
      <c r="H11" s="2"/>
      <c r="I11" s="2"/>
      <c r="J11" s="2"/>
      <c r="K11" s="2"/>
      <c r="L11" s="2"/>
      <c r="M11" s="2"/>
      <c r="N11" s="2"/>
      <c r="O11" s="2"/>
      <c r="P11" s="2"/>
      <c r="Q11" s="2">
        <f t="shared" si="1"/>
        <v>0</v>
      </c>
    </row>
    <row r="12" spans="1:20" ht="22.5" customHeight="1" x14ac:dyDescent="0.25">
      <c r="A12" s="35"/>
      <c r="B12" s="35"/>
      <c r="C12" s="34" t="s">
        <v>16</v>
      </c>
      <c r="D12" s="7">
        <v>278</v>
      </c>
      <c r="E12" s="14" t="s">
        <v>19</v>
      </c>
      <c r="F12" s="14" t="s">
        <v>20</v>
      </c>
      <c r="G12" s="7">
        <v>110</v>
      </c>
      <c r="H12" s="2">
        <v>33591.599999999999</v>
      </c>
      <c r="I12" s="2">
        <v>35919.089999999997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f t="shared" si="1"/>
        <v>69510.69</v>
      </c>
    </row>
    <row r="13" spans="1:20" ht="22.5" customHeight="1" x14ac:dyDescent="0.25">
      <c r="A13" s="35"/>
      <c r="B13" s="35"/>
      <c r="C13" s="35"/>
      <c r="D13" s="7">
        <v>278</v>
      </c>
      <c r="E13" s="14" t="s">
        <v>19</v>
      </c>
      <c r="F13" s="14" t="s">
        <v>20</v>
      </c>
      <c r="G13" s="7">
        <v>120</v>
      </c>
      <c r="H13" s="2">
        <v>11503.51</v>
      </c>
      <c r="I13" s="2">
        <v>13360.69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f t="shared" si="1"/>
        <v>24864.2</v>
      </c>
    </row>
    <row r="14" spans="1:20" ht="22.5" customHeight="1" x14ac:dyDescent="0.25">
      <c r="A14" s="35"/>
      <c r="B14" s="35"/>
      <c r="C14" s="35"/>
      <c r="D14" s="7">
        <v>278</v>
      </c>
      <c r="E14" s="14" t="s">
        <v>19</v>
      </c>
      <c r="F14" s="14" t="s">
        <v>20</v>
      </c>
      <c r="G14" s="7">
        <v>240</v>
      </c>
      <c r="H14" s="2">
        <v>9490.0300000000007</v>
      </c>
      <c r="I14" s="2">
        <v>11801.85</v>
      </c>
      <c r="J14" s="2">
        <v>532.28</v>
      </c>
      <c r="K14" s="2">
        <v>278.68</v>
      </c>
      <c r="L14" s="2">
        <v>475.18</v>
      </c>
      <c r="M14" s="2">
        <v>149.49</v>
      </c>
      <c r="N14" s="2">
        <v>443.04</v>
      </c>
      <c r="O14" s="2">
        <v>443.04</v>
      </c>
      <c r="P14" s="2">
        <v>443.04</v>
      </c>
      <c r="Q14" s="2">
        <f t="shared" si="1"/>
        <v>24056.630000000005</v>
      </c>
    </row>
    <row r="15" spans="1:20" ht="22.5" customHeight="1" x14ac:dyDescent="0.25">
      <c r="A15" s="35"/>
      <c r="B15" s="35"/>
      <c r="C15" s="35"/>
      <c r="D15" s="7">
        <v>278</v>
      </c>
      <c r="E15" s="14" t="s">
        <v>19</v>
      </c>
      <c r="F15" s="14" t="s">
        <v>20</v>
      </c>
      <c r="G15" s="7">
        <v>850</v>
      </c>
      <c r="H15" s="2">
        <v>5.75</v>
      </c>
      <c r="I15" s="2">
        <v>5.4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f t="shared" si="1"/>
        <v>11.15</v>
      </c>
    </row>
    <row r="16" spans="1:20" ht="22.5" customHeight="1" x14ac:dyDescent="0.25">
      <c r="A16" s="35"/>
      <c r="B16" s="35"/>
      <c r="C16" s="35"/>
      <c r="D16" s="7">
        <v>278</v>
      </c>
      <c r="E16" s="14" t="s">
        <v>19</v>
      </c>
      <c r="F16" s="14" t="s">
        <v>21</v>
      </c>
      <c r="G16" s="15">
        <v>120</v>
      </c>
      <c r="H16" s="2">
        <v>3661.17</v>
      </c>
      <c r="I16" s="2">
        <v>4008.07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f t="shared" si="1"/>
        <v>7669.24</v>
      </c>
    </row>
    <row r="17" spans="1:17" ht="22.5" customHeight="1" x14ac:dyDescent="0.25">
      <c r="A17" s="35"/>
      <c r="B17" s="35"/>
      <c r="C17" s="35"/>
      <c r="D17" s="7">
        <v>278</v>
      </c>
      <c r="E17" s="14" t="s">
        <v>29</v>
      </c>
      <c r="F17" s="16" t="s">
        <v>20</v>
      </c>
      <c r="G17" s="7">
        <v>110</v>
      </c>
      <c r="H17" s="12">
        <v>0</v>
      </c>
      <c r="I17" s="12">
        <v>0</v>
      </c>
      <c r="J17" s="2">
        <v>40370.67</v>
      </c>
      <c r="K17" s="2">
        <v>40169.35</v>
      </c>
      <c r="L17" s="2">
        <v>46258.06</v>
      </c>
      <c r="M17" s="2">
        <v>49903.53</v>
      </c>
      <c r="N17" s="2">
        <v>50093.47</v>
      </c>
      <c r="O17" s="2">
        <v>50402.57</v>
      </c>
      <c r="P17" s="2">
        <v>50402.57</v>
      </c>
      <c r="Q17" s="2">
        <f t="shared" si="1"/>
        <v>327600.21999999997</v>
      </c>
    </row>
    <row r="18" spans="1:17" ht="22.5" customHeight="1" x14ac:dyDescent="0.25">
      <c r="A18" s="35"/>
      <c r="B18" s="35"/>
      <c r="C18" s="35"/>
      <c r="D18" s="7">
        <v>278</v>
      </c>
      <c r="E18" s="14" t="s">
        <v>29</v>
      </c>
      <c r="F18" s="16" t="s">
        <v>20</v>
      </c>
      <c r="G18" s="7">
        <v>120</v>
      </c>
      <c r="H18" s="12">
        <v>0</v>
      </c>
      <c r="I18" s="12">
        <v>0</v>
      </c>
      <c r="J18" s="2">
        <v>16877.48</v>
      </c>
      <c r="K18" s="2">
        <v>18575.509999999998</v>
      </c>
      <c r="L18" s="2">
        <v>23665.360000000001</v>
      </c>
      <c r="M18" s="2">
        <v>23438.26</v>
      </c>
      <c r="N18" s="2">
        <v>24801.72</v>
      </c>
      <c r="O18" s="2">
        <v>24601.119999999999</v>
      </c>
      <c r="P18" s="2">
        <v>24601.119999999999</v>
      </c>
      <c r="Q18" s="2">
        <f t="shared" si="1"/>
        <v>156560.57</v>
      </c>
    </row>
    <row r="19" spans="1:17" ht="22.5" customHeight="1" x14ac:dyDescent="0.25">
      <c r="A19" s="35"/>
      <c r="B19" s="35"/>
      <c r="C19" s="35"/>
      <c r="D19" s="7">
        <v>278</v>
      </c>
      <c r="E19" s="14" t="s">
        <v>29</v>
      </c>
      <c r="F19" s="14" t="s">
        <v>20</v>
      </c>
      <c r="G19" s="7">
        <v>240</v>
      </c>
      <c r="H19" s="12">
        <v>0</v>
      </c>
      <c r="I19" s="12">
        <v>0</v>
      </c>
      <c r="J19" s="2">
        <v>10635.34</v>
      </c>
      <c r="K19" s="2">
        <v>10819.47</v>
      </c>
      <c r="L19" s="2">
        <v>13340.15</v>
      </c>
      <c r="M19" s="2">
        <v>13402.15</v>
      </c>
      <c r="N19" s="2">
        <v>16754.63</v>
      </c>
      <c r="O19" s="2">
        <v>10516.79</v>
      </c>
      <c r="P19" s="2">
        <v>10516.79</v>
      </c>
      <c r="Q19" s="2">
        <f t="shared" si="1"/>
        <v>85985.32</v>
      </c>
    </row>
    <row r="20" spans="1:17" ht="22.5" customHeight="1" x14ac:dyDescent="0.25">
      <c r="A20" s="35"/>
      <c r="B20" s="35"/>
      <c r="C20" s="35"/>
      <c r="D20" s="7">
        <v>278</v>
      </c>
      <c r="E20" s="14" t="s">
        <v>29</v>
      </c>
      <c r="F20" s="14" t="s">
        <v>20</v>
      </c>
      <c r="G20" s="7">
        <v>320</v>
      </c>
      <c r="H20" s="12">
        <v>0</v>
      </c>
      <c r="I20" s="12">
        <v>0</v>
      </c>
      <c r="J20" s="2">
        <v>0</v>
      </c>
      <c r="K20" s="2">
        <v>0</v>
      </c>
      <c r="L20" s="2">
        <v>0</v>
      </c>
      <c r="M20" s="2">
        <v>12.86</v>
      </c>
      <c r="N20" s="2">
        <v>0</v>
      </c>
      <c r="O20" s="2">
        <v>0</v>
      </c>
      <c r="P20" s="2">
        <v>0</v>
      </c>
      <c r="Q20" s="2">
        <f t="shared" si="1"/>
        <v>12.86</v>
      </c>
    </row>
    <row r="21" spans="1:17" ht="22.5" customHeight="1" x14ac:dyDescent="0.25">
      <c r="A21" s="35"/>
      <c r="B21" s="35"/>
      <c r="C21" s="35"/>
      <c r="D21" s="7">
        <v>278</v>
      </c>
      <c r="E21" s="14" t="s">
        <v>29</v>
      </c>
      <c r="F21" s="14" t="s">
        <v>20</v>
      </c>
      <c r="G21" s="7">
        <v>850</v>
      </c>
      <c r="H21" s="12">
        <v>0</v>
      </c>
      <c r="I21" s="12">
        <v>0</v>
      </c>
      <c r="J21" s="2">
        <v>0.9</v>
      </c>
      <c r="K21" s="2">
        <v>0.6</v>
      </c>
      <c r="L21" s="2">
        <v>0.6</v>
      </c>
      <c r="M21" s="2">
        <v>0.6</v>
      </c>
      <c r="N21" s="2">
        <v>14.7</v>
      </c>
      <c r="O21" s="2">
        <v>14.7</v>
      </c>
      <c r="P21" s="2">
        <v>14.7</v>
      </c>
      <c r="Q21" s="2">
        <f t="shared" si="1"/>
        <v>46.8</v>
      </c>
    </row>
    <row r="22" spans="1:17" ht="22.5" customHeight="1" x14ac:dyDescent="0.25">
      <c r="A22" s="35"/>
      <c r="B22" s="35"/>
      <c r="C22" s="35"/>
      <c r="D22" s="7">
        <v>278</v>
      </c>
      <c r="E22" s="14" t="s">
        <v>29</v>
      </c>
      <c r="F22" s="14" t="s">
        <v>21</v>
      </c>
      <c r="G22" s="15">
        <v>120</v>
      </c>
      <c r="H22" s="2">
        <v>0</v>
      </c>
      <c r="I22" s="2">
        <v>0</v>
      </c>
      <c r="J22" s="2">
        <v>4938.33</v>
      </c>
      <c r="K22" s="2">
        <v>4938.33</v>
      </c>
      <c r="L22" s="2">
        <v>4938.33</v>
      </c>
      <c r="M22" s="2">
        <v>4938.33</v>
      </c>
      <c r="N22" s="2">
        <v>4938.33</v>
      </c>
      <c r="O22" s="2">
        <v>4938.33</v>
      </c>
      <c r="P22" s="2">
        <v>4938.33</v>
      </c>
      <c r="Q22" s="2">
        <f t="shared" si="1"/>
        <v>34568.310000000005</v>
      </c>
    </row>
    <row r="23" spans="1:17" ht="22.5" customHeight="1" x14ac:dyDescent="0.25">
      <c r="A23" s="36"/>
      <c r="B23" s="36"/>
      <c r="C23" s="36"/>
      <c r="D23" s="7">
        <v>278</v>
      </c>
      <c r="E23" s="14" t="s">
        <v>22</v>
      </c>
      <c r="F23" s="14" t="s">
        <v>20</v>
      </c>
      <c r="G23" s="15">
        <v>240</v>
      </c>
      <c r="H23" s="2">
        <v>43.85</v>
      </c>
      <c r="I23" s="2">
        <v>111.03</v>
      </c>
      <c r="J23" s="2">
        <v>121.95</v>
      </c>
      <c r="K23" s="2">
        <v>184.27</v>
      </c>
      <c r="L23" s="2">
        <v>301.3</v>
      </c>
      <c r="M23" s="2">
        <v>211.12</v>
      </c>
      <c r="N23" s="2">
        <v>171.8</v>
      </c>
      <c r="O23" s="2">
        <v>171.8</v>
      </c>
      <c r="P23" s="2">
        <v>171.8</v>
      </c>
      <c r="Q23" s="2">
        <f t="shared" si="1"/>
        <v>1488.92</v>
      </c>
    </row>
    <row r="24" spans="1:17" ht="22.5" customHeight="1" x14ac:dyDescent="0.25">
      <c r="A24" s="34" t="s">
        <v>23</v>
      </c>
      <c r="B24" s="34" t="s">
        <v>24</v>
      </c>
      <c r="C24" s="17" t="s">
        <v>13</v>
      </c>
      <c r="D24" s="7" t="s">
        <v>14</v>
      </c>
      <c r="E24" s="7" t="s">
        <v>14</v>
      </c>
      <c r="F24" s="7" t="s">
        <v>14</v>
      </c>
      <c r="G24" s="7" t="s">
        <v>14</v>
      </c>
      <c r="H24" s="2">
        <f>SUM(H26:H32)</f>
        <v>49823.11</v>
      </c>
      <c r="I24" s="2">
        <f>SUM(I26:I32)</f>
        <v>60000.189999999995</v>
      </c>
      <c r="J24" s="2">
        <f>SUM(J26:J32)</f>
        <v>81367.350000000006</v>
      </c>
      <c r="K24" s="2">
        <f t="shared" ref="K24:P24" si="6">SUM(K26:K32)</f>
        <v>85881.010000000009</v>
      </c>
      <c r="L24" s="2">
        <f>SUM(L26:L32)</f>
        <v>79145.86</v>
      </c>
      <c r="M24" s="2">
        <f t="shared" si="6"/>
        <v>70218.92</v>
      </c>
      <c r="N24" s="2">
        <f t="shared" si="6"/>
        <v>74640.55</v>
      </c>
      <c r="O24" s="2">
        <f t="shared" si="6"/>
        <v>56884.9</v>
      </c>
      <c r="P24" s="2">
        <f t="shared" si="6"/>
        <v>56884.9</v>
      </c>
      <c r="Q24" s="2">
        <f t="shared" si="1"/>
        <v>614846.79</v>
      </c>
    </row>
    <row r="25" spans="1:17" ht="22.5" customHeight="1" x14ac:dyDescent="0.25">
      <c r="A25" s="35"/>
      <c r="B25" s="35"/>
      <c r="C25" s="18" t="s">
        <v>15</v>
      </c>
      <c r="D25" s="7" t="s">
        <v>14</v>
      </c>
      <c r="E25" s="7" t="s">
        <v>14</v>
      </c>
      <c r="F25" s="7" t="s">
        <v>14</v>
      </c>
      <c r="G25" s="7" t="s">
        <v>14</v>
      </c>
      <c r="H25" s="2"/>
      <c r="I25" s="2"/>
      <c r="J25" s="2"/>
      <c r="K25" s="2"/>
      <c r="L25" s="2"/>
      <c r="M25" s="2"/>
      <c r="N25" s="2"/>
      <c r="O25" s="2"/>
      <c r="P25" s="2"/>
      <c r="Q25" s="2">
        <f t="shared" si="1"/>
        <v>0</v>
      </c>
    </row>
    <row r="26" spans="1:17" ht="22.5" customHeight="1" x14ac:dyDescent="0.25">
      <c r="A26" s="35"/>
      <c r="B26" s="35"/>
      <c r="C26" s="34" t="s">
        <v>16</v>
      </c>
      <c r="D26" s="7">
        <v>278</v>
      </c>
      <c r="E26" s="14" t="s">
        <v>19</v>
      </c>
      <c r="F26" s="14" t="s">
        <v>25</v>
      </c>
      <c r="G26" s="7">
        <v>110</v>
      </c>
      <c r="H26" s="2">
        <v>19774.38</v>
      </c>
      <c r="I26" s="2">
        <v>19654.37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f t="shared" si="1"/>
        <v>39428.75</v>
      </c>
    </row>
    <row r="27" spans="1:17" ht="22.5" customHeight="1" x14ac:dyDescent="0.25">
      <c r="A27" s="35"/>
      <c r="B27" s="35"/>
      <c r="C27" s="35"/>
      <c r="D27" s="7">
        <v>278</v>
      </c>
      <c r="E27" s="14" t="s">
        <v>19</v>
      </c>
      <c r="F27" s="14" t="s">
        <v>25</v>
      </c>
      <c r="G27" s="7">
        <v>240</v>
      </c>
      <c r="H27" s="2">
        <v>29962.18</v>
      </c>
      <c r="I27" s="2">
        <v>40245.61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f t="shared" si="1"/>
        <v>70207.790000000008</v>
      </c>
    </row>
    <row r="28" spans="1:17" ht="22.5" customHeight="1" x14ac:dyDescent="0.25">
      <c r="A28" s="35"/>
      <c r="B28" s="35"/>
      <c r="C28" s="35"/>
      <c r="D28" s="7">
        <v>278</v>
      </c>
      <c r="E28" s="14" t="s">
        <v>19</v>
      </c>
      <c r="F28" s="14" t="s">
        <v>25</v>
      </c>
      <c r="G28" s="7">
        <v>850</v>
      </c>
      <c r="H28" s="2">
        <v>0</v>
      </c>
      <c r="I28" s="2">
        <v>0.6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f t="shared" si="1"/>
        <v>0.6</v>
      </c>
    </row>
    <row r="29" spans="1:17" ht="22.5" customHeight="1" x14ac:dyDescent="0.25">
      <c r="A29" s="35"/>
      <c r="B29" s="35"/>
      <c r="C29" s="35"/>
      <c r="D29" s="7">
        <v>278</v>
      </c>
      <c r="E29" s="14" t="s">
        <v>29</v>
      </c>
      <c r="F29" s="14" t="s">
        <v>25</v>
      </c>
      <c r="G29" s="7">
        <v>110</v>
      </c>
      <c r="H29" s="2">
        <v>0</v>
      </c>
      <c r="I29" s="2">
        <v>0</v>
      </c>
      <c r="J29" s="2">
        <v>21667.5</v>
      </c>
      <c r="K29" s="2">
        <v>24641.37</v>
      </c>
      <c r="L29" s="2">
        <v>28361.66</v>
      </c>
      <c r="M29" s="2">
        <v>30271.37</v>
      </c>
      <c r="N29" s="2">
        <v>33498.32</v>
      </c>
      <c r="O29" s="2">
        <v>34108.32</v>
      </c>
      <c r="P29" s="2">
        <v>34108.32</v>
      </c>
      <c r="Q29" s="2">
        <f t="shared" si="1"/>
        <v>206656.86000000002</v>
      </c>
    </row>
    <row r="30" spans="1:17" ht="22.5" customHeight="1" x14ac:dyDescent="0.25">
      <c r="A30" s="35"/>
      <c r="B30" s="35"/>
      <c r="C30" s="35"/>
      <c r="D30" s="7">
        <v>278</v>
      </c>
      <c r="E30" s="14" t="s">
        <v>29</v>
      </c>
      <c r="F30" s="14" t="s">
        <v>25</v>
      </c>
      <c r="G30" s="7">
        <v>240</v>
      </c>
      <c r="H30" s="2">
        <v>0</v>
      </c>
      <c r="I30" s="2">
        <v>0</v>
      </c>
      <c r="J30" s="2">
        <v>59655.95</v>
      </c>
      <c r="K30" s="2">
        <v>61144.04</v>
      </c>
      <c r="L30" s="2">
        <v>50649.9</v>
      </c>
      <c r="M30" s="2">
        <v>39922.25</v>
      </c>
      <c r="N30" s="2">
        <v>41000.129999999997</v>
      </c>
      <c r="O30" s="2">
        <v>22634.48</v>
      </c>
      <c r="P30" s="2">
        <v>22634.48</v>
      </c>
      <c r="Q30" s="2">
        <f t="shared" si="1"/>
        <v>297641.23</v>
      </c>
    </row>
    <row r="31" spans="1:17" ht="22.5" customHeight="1" x14ac:dyDescent="0.25">
      <c r="A31" s="35"/>
      <c r="B31" s="35"/>
      <c r="C31" s="35"/>
      <c r="D31" s="7">
        <v>278</v>
      </c>
      <c r="E31" s="14" t="s">
        <v>29</v>
      </c>
      <c r="F31" s="14" t="s">
        <v>25</v>
      </c>
      <c r="G31" s="7">
        <v>850</v>
      </c>
      <c r="H31" s="2">
        <v>0</v>
      </c>
      <c r="I31" s="2">
        <v>0</v>
      </c>
      <c r="J31" s="2">
        <v>4.8</v>
      </c>
      <c r="K31" s="2">
        <v>5.0999999999999996</v>
      </c>
      <c r="L31" s="2">
        <v>5.7</v>
      </c>
      <c r="M31" s="2">
        <v>3</v>
      </c>
      <c r="N31" s="2">
        <v>5.0999999999999996</v>
      </c>
      <c r="O31" s="2">
        <v>5.0999999999999996</v>
      </c>
      <c r="P31" s="2">
        <v>5.0999999999999996</v>
      </c>
      <c r="Q31" s="2">
        <f t="shared" si="1"/>
        <v>33.9</v>
      </c>
    </row>
    <row r="32" spans="1:17" ht="22.5" customHeight="1" x14ac:dyDescent="0.25">
      <c r="A32" s="36"/>
      <c r="B32" s="36"/>
      <c r="C32" s="36"/>
      <c r="D32" s="7">
        <v>278</v>
      </c>
      <c r="E32" s="14" t="s">
        <v>22</v>
      </c>
      <c r="F32" s="14" t="s">
        <v>25</v>
      </c>
      <c r="G32" s="15">
        <v>240</v>
      </c>
      <c r="H32" s="2">
        <v>86.55</v>
      </c>
      <c r="I32" s="2">
        <v>99.61</v>
      </c>
      <c r="J32" s="2">
        <v>39.1</v>
      </c>
      <c r="K32" s="2">
        <v>90.5</v>
      </c>
      <c r="L32" s="2">
        <v>128.6</v>
      </c>
      <c r="M32" s="2">
        <v>22.3</v>
      </c>
      <c r="N32" s="2">
        <v>137</v>
      </c>
      <c r="O32" s="2">
        <v>137</v>
      </c>
      <c r="P32" s="2">
        <v>137</v>
      </c>
      <c r="Q32" s="2">
        <f t="shared" si="1"/>
        <v>877.66000000000008</v>
      </c>
    </row>
    <row r="33" spans="1:17" ht="22.5" customHeight="1" x14ac:dyDescent="0.25">
      <c r="A33" s="33" t="s">
        <v>26</v>
      </c>
      <c r="B33" s="33" t="s">
        <v>27</v>
      </c>
      <c r="C33" s="17" t="s">
        <v>13</v>
      </c>
      <c r="D33" s="7" t="s">
        <v>14</v>
      </c>
      <c r="E33" s="7" t="s">
        <v>14</v>
      </c>
      <c r="F33" s="7" t="s">
        <v>14</v>
      </c>
      <c r="G33" s="7" t="s">
        <v>14</v>
      </c>
      <c r="H33" s="2">
        <f t="shared" ref="H33:P33" si="7">SUM(H35:H42)</f>
        <v>39276.200000000004</v>
      </c>
      <c r="I33" s="2">
        <f t="shared" si="7"/>
        <v>43288.79</v>
      </c>
      <c r="J33" s="2">
        <f t="shared" si="7"/>
        <v>45364.3</v>
      </c>
      <c r="K33" s="2">
        <f t="shared" si="7"/>
        <v>51338.000000000007</v>
      </c>
      <c r="L33" s="2">
        <f>SUM(L35:L42)</f>
        <v>68386.680000000008</v>
      </c>
      <c r="M33" s="2">
        <f t="shared" si="7"/>
        <v>89899.08</v>
      </c>
      <c r="N33" s="2">
        <f t="shared" si="7"/>
        <v>95625.5</v>
      </c>
      <c r="O33" s="2">
        <f t="shared" si="7"/>
        <v>88702</v>
      </c>
      <c r="P33" s="2">
        <f t="shared" si="7"/>
        <v>88702</v>
      </c>
      <c r="Q33" s="2">
        <f>SUM(H33:P33)</f>
        <v>610582.55000000005</v>
      </c>
    </row>
    <row r="34" spans="1:17" ht="22.5" customHeight="1" x14ac:dyDescent="0.25">
      <c r="A34" s="33"/>
      <c r="B34" s="33"/>
      <c r="C34" s="18" t="s">
        <v>15</v>
      </c>
      <c r="D34" s="7" t="s">
        <v>14</v>
      </c>
      <c r="E34" s="7" t="s">
        <v>14</v>
      </c>
      <c r="F34" s="7" t="s">
        <v>14</v>
      </c>
      <c r="G34" s="7" t="s">
        <v>14</v>
      </c>
      <c r="H34" s="3"/>
      <c r="I34" s="3"/>
      <c r="J34" s="3"/>
      <c r="K34" s="3"/>
      <c r="L34" s="3"/>
      <c r="M34" s="3"/>
      <c r="N34" s="3"/>
      <c r="O34" s="3"/>
      <c r="P34" s="3"/>
      <c r="Q34" s="2">
        <f t="shared" si="1"/>
        <v>0</v>
      </c>
    </row>
    <row r="35" spans="1:17" ht="22.5" customHeight="1" x14ac:dyDescent="0.25">
      <c r="A35" s="33"/>
      <c r="B35" s="33"/>
      <c r="C35" s="33" t="s">
        <v>16</v>
      </c>
      <c r="D35" s="7">
        <v>278</v>
      </c>
      <c r="E35" s="14" t="s">
        <v>19</v>
      </c>
      <c r="F35" s="14" t="s">
        <v>28</v>
      </c>
      <c r="G35" s="7">
        <v>110</v>
      </c>
      <c r="H35" s="4">
        <v>34295.86</v>
      </c>
      <c r="I35" s="4">
        <v>36671.86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2">
        <f t="shared" si="1"/>
        <v>70967.72</v>
      </c>
    </row>
    <row r="36" spans="1:17" ht="22.5" customHeight="1" x14ac:dyDescent="0.25">
      <c r="A36" s="33"/>
      <c r="B36" s="33"/>
      <c r="C36" s="33"/>
      <c r="D36" s="7">
        <v>278</v>
      </c>
      <c r="E36" s="14" t="s">
        <v>19</v>
      </c>
      <c r="F36" s="14" t="s">
        <v>28</v>
      </c>
      <c r="G36" s="7">
        <v>240</v>
      </c>
      <c r="H36" s="1">
        <v>3922.57</v>
      </c>
      <c r="I36" s="1">
        <v>5238.8999999999996</v>
      </c>
      <c r="J36" s="1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2">
        <f t="shared" si="1"/>
        <v>9161.4699999999993</v>
      </c>
    </row>
    <row r="37" spans="1:17" ht="22.5" hidden="1" customHeight="1" x14ac:dyDescent="0.25">
      <c r="A37" s="33"/>
      <c r="B37" s="33"/>
      <c r="C37" s="33"/>
      <c r="D37" s="7">
        <v>278</v>
      </c>
      <c r="E37" s="14" t="s">
        <v>19</v>
      </c>
      <c r="F37" s="14" t="s">
        <v>28</v>
      </c>
      <c r="G37" s="7">
        <v>320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/>
      <c r="N37" s="4"/>
      <c r="O37" s="4"/>
      <c r="P37" s="4"/>
      <c r="Q37" s="2">
        <f t="shared" si="1"/>
        <v>0</v>
      </c>
    </row>
    <row r="38" spans="1:17" ht="22.5" customHeight="1" x14ac:dyDescent="0.25">
      <c r="A38" s="33"/>
      <c r="B38" s="33"/>
      <c r="C38" s="33"/>
      <c r="D38" s="7">
        <v>278</v>
      </c>
      <c r="E38" s="14" t="s">
        <v>29</v>
      </c>
      <c r="F38" s="14" t="s">
        <v>28</v>
      </c>
      <c r="G38" s="7">
        <v>110</v>
      </c>
      <c r="H38" s="4">
        <v>0</v>
      </c>
      <c r="I38" s="4">
        <v>0</v>
      </c>
      <c r="J38" s="4">
        <v>40646.699999999997</v>
      </c>
      <c r="K38" s="4">
        <v>45196.480000000003</v>
      </c>
      <c r="L38" s="4">
        <v>54624</v>
      </c>
      <c r="M38" s="4">
        <v>73409.05</v>
      </c>
      <c r="N38" s="4">
        <v>78837.38</v>
      </c>
      <c r="O38" s="4">
        <v>74027.679999999993</v>
      </c>
      <c r="P38" s="4">
        <v>74027.679999999993</v>
      </c>
      <c r="Q38" s="2">
        <f t="shared" si="1"/>
        <v>440768.97</v>
      </c>
    </row>
    <row r="39" spans="1:17" ht="22.5" customHeight="1" x14ac:dyDescent="0.25">
      <c r="A39" s="33"/>
      <c r="B39" s="33"/>
      <c r="C39" s="33"/>
      <c r="D39" s="7">
        <v>278</v>
      </c>
      <c r="E39" s="14" t="s">
        <v>29</v>
      </c>
      <c r="F39" s="14" t="s">
        <v>28</v>
      </c>
      <c r="G39" s="7">
        <v>240</v>
      </c>
      <c r="H39" s="4">
        <v>0</v>
      </c>
      <c r="I39" s="4">
        <v>0</v>
      </c>
      <c r="J39" s="1">
        <v>3475.48</v>
      </c>
      <c r="K39" s="4">
        <v>4338.12</v>
      </c>
      <c r="L39" s="4">
        <v>11803.03</v>
      </c>
      <c r="M39" s="4">
        <v>14425.13</v>
      </c>
      <c r="N39" s="4">
        <v>14148.12</v>
      </c>
      <c r="O39" s="4">
        <v>12034.32</v>
      </c>
      <c r="P39" s="4">
        <v>12034.32</v>
      </c>
      <c r="Q39" s="2">
        <f t="shared" si="1"/>
        <v>72258.52</v>
      </c>
    </row>
    <row r="40" spans="1:17" ht="22.5" customHeight="1" x14ac:dyDescent="0.25">
      <c r="A40" s="33"/>
      <c r="B40" s="33"/>
      <c r="C40" s="33"/>
      <c r="D40" s="7">
        <v>278</v>
      </c>
      <c r="E40" s="14" t="s">
        <v>29</v>
      </c>
      <c r="F40" s="14" t="s">
        <v>28</v>
      </c>
      <c r="G40" s="7">
        <v>850</v>
      </c>
      <c r="H40" s="4">
        <v>0</v>
      </c>
      <c r="I40" s="4">
        <v>0</v>
      </c>
      <c r="J40" s="4">
        <v>0.6</v>
      </c>
      <c r="K40" s="4">
        <v>0.6</v>
      </c>
      <c r="L40" s="4">
        <v>0.6</v>
      </c>
      <c r="M40" s="4">
        <v>2.4</v>
      </c>
      <c r="N40" s="4">
        <v>1.2</v>
      </c>
      <c r="O40" s="4">
        <v>1.2</v>
      </c>
      <c r="P40" s="4">
        <v>1.2</v>
      </c>
      <c r="Q40" s="2">
        <f t="shared" si="1"/>
        <v>7.8</v>
      </c>
    </row>
    <row r="41" spans="1:17" ht="22.5" customHeight="1" x14ac:dyDescent="0.25">
      <c r="A41" s="33"/>
      <c r="B41" s="33"/>
      <c r="C41" s="33"/>
      <c r="D41" s="7">
        <v>278</v>
      </c>
      <c r="E41" s="14" t="s">
        <v>22</v>
      </c>
      <c r="F41" s="14" t="s">
        <v>28</v>
      </c>
      <c r="G41" s="7">
        <v>240</v>
      </c>
      <c r="H41" s="4">
        <v>320.16000000000003</v>
      </c>
      <c r="I41" s="4">
        <v>228.43</v>
      </c>
      <c r="J41" s="4">
        <v>50.3</v>
      </c>
      <c r="K41" s="4">
        <v>54.5</v>
      </c>
      <c r="L41" s="4">
        <v>220.05</v>
      </c>
      <c r="M41" s="4">
        <v>236.5</v>
      </c>
      <c r="N41" s="4">
        <v>561.79999999999995</v>
      </c>
      <c r="O41" s="4">
        <v>561.79999999999995</v>
      </c>
      <c r="P41" s="4">
        <v>561.79999999999995</v>
      </c>
      <c r="Q41" s="2">
        <f t="shared" si="1"/>
        <v>2795.34</v>
      </c>
    </row>
    <row r="42" spans="1:17" ht="22.5" customHeight="1" x14ac:dyDescent="0.25">
      <c r="A42" s="33"/>
      <c r="B42" s="33"/>
      <c r="C42" s="33"/>
      <c r="D42" s="16">
        <v>278</v>
      </c>
      <c r="E42" s="14">
        <v>1003</v>
      </c>
      <c r="F42" s="14" t="s">
        <v>28</v>
      </c>
      <c r="G42" s="16">
        <v>320</v>
      </c>
      <c r="H42" s="2">
        <v>737.61</v>
      </c>
      <c r="I42" s="2">
        <v>1149.5999999999999</v>
      </c>
      <c r="J42" s="2">
        <v>1191.22</v>
      </c>
      <c r="K42" s="4">
        <v>1748.3</v>
      </c>
      <c r="L42" s="4">
        <v>1739</v>
      </c>
      <c r="M42" s="4">
        <v>1826</v>
      </c>
      <c r="N42" s="4">
        <v>2077</v>
      </c>
      <c r="O42" s="4">
        <v>2077</v>
      </c>
      <c r="P42" s="4">
        <v>2077</v>
      </c>
      <c r="Q42" s="2">
        <f>SUM(H42:P42)</f>
        <v>14622.73</v>
      </c>
    </row>
    <row r="43" spans="1:17" ht="22.5" customHeight="1" x14ac:dyDescent="0.25">
      <c r="A43" s="19"/>
      <c r="B43" s="19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</row>
    <row r="44" spans="1:17" ht="22.5" customHeight="1" x14ac:dyDescent="0.25">
      <c r="D44" s="21"/>
      <c r="E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</row>
    <row r="45" spans="1:17" ht="22.5" customHeight="1" x14ac:dyDescent="0.25">
      <c r="D45" s="21"/>
      <c r="E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</row>
    <row r="46" spans="1:17" ht="22.5" customHeight="1" x14ac:dyDescent="0.25">
      <c r="D46" s="21"/>
      <c r="E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</row>
    <row r="47" spans="1:17" ht="22.5" customHeight="1" x14ac:dyDescent="0.25">
      <c r="D47" s="21"/>
      <c r="E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</row>
    <row r="48" spans="1:17" ht="22.5" customHeight="1" x14ac:dyDescent="0.25">
      <c r="D48" s="21"/>
      <c r="E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</row>
    <row r="49" spans="4:17" ht="22.5" customHeight="1" x14ac:dyDescent="0.25">
      <c r="D49" s="21"/>
      <c r="E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</row>
    <row r="50" spans="4:17" ht="22.5" customHeight="1" x14ac:dyDescent="0.25">
      <c r="D50" s="21"/>
      <c r="E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</row>
    <row r="51" spans="4:17" ht="22.5" customHeight="1" x14ac:dyDescent="0.25">
      <c r="D51" s="21"/>
      <c r="E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</row>
  </sheetData>
  <mergeCells count="19">
    <mergeCell ref="A33:A42"/>
    <mergeCell ref="B33:B42"/>
    <mergeCell ref="C35:C42"/>
    <mergeCell ref="A7:A9"/>
    <mergeCell ref="B7:B9"/>
    <mergeCell ref="A10:A23"/>
    <mergeCell ref="B10:B23"/>
    <mergeCell ref="C12:C23"/>
    <mergeCell ref="A24:A32"/>
    <mergeCell ref="B24:B32"/>
    <mergeCell ref="C26:C32"/>
    <mergeCell ref="F1:Q1"/>
    <mergeCell ref="F2:Q2"/>
    <mergeCell ref="A3:Q4"/>
    <mergeCell ref="A5:A6"/>
    <mergeCell ref="B5:B6"/>
    <mergeCell ref="C5:C6"/>
    <mergeCell ref="D5:G5"/>
    <mergeCell ref="H5:Q5"/>
  </mergeCells>
  <printOptions horizontalCentered="1"/>
  <pageMargins left="0.23622047244094491" right="0.23622047244094491" top="0.43307086614173229" bottom="0.27559055118110237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Ключанцева Светлана</dc:creator>
  <cp:lastModifiedBy>kotlyarova</cp:lastModifiedBy>
  <cp:lastPrinted>2025-10-14T03:51:31Z</cp:lastPrinted>
  <dcterms:created xsi:type="dcterms:W3CDTF">2020-09-28T03:52:56Z</dcterms:created>
  <dcterms:modified xsi:type="dcterms:W3CDTF">2025-10-14T03:51:34Z</dcterms:modified>
</cp:coreProperties>
</file>